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Моя работа 2019\Офис обр программ\Трудоустройство\"/>
    </mc:Choice>
  </mc:AlternateContent>
  <bookViews>
    <workbookView xWindow="0" yWindow="0" windowWidth="15096" windowHeight="55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7" i="1" l="1"/>
  <c r="Q27" i="1"/>
  <c r="R27" i="1" s="1"/>
  <c r="J27" i="1"/>
  <c r="AE26" i="1"/>
  <c r="Q26" i="1"/>
  <c r="R26" i="1" s="1"/>
  <c r="J26" i="1"/>
  <c r="AE25" i="1"/>
  <c r="Q25" i="1"/>
  <c r="R25" i="1" s="1"/>
  <c r="J25" i="1"/>
  <c r="AE24" i="1"/>
  <c r="Q24" i="1"/>
  <c r="R24" i="1" s="1"/>
  <c r="J24" i="1"/>
  <c r="AB24" i="1" s="1"/>
  <c r="AC24" i="1" s="1"/>
  <c r="AE23" i="1"/>
  <c r="Q23" i="1"/>
  <c r="R23" i="1" s="1"/>
  <c r="J23" i="1"/>
  <c r="AE22" i="1"/>
  <c r="Q22" i="1"/>
  <c r="R22" i="1" s="1"/>
  <c r="J22" i="1"/>
  <c r="AE21" i="1"/>
  <c r="Q21" i="1"/>
  <c r="R21" i="1" s="1"/>
  <c r="J21" i="1"/>
  <c r="AB21" i="1" s="1"/>
  <c r="AC21" i="1" s="1"/>
  <c r="AE20" i="1"/>
  <c r="Q20" i="1"/>
  <c r="R20" i="1" s="1"/>
  <c r="J20" i="1"/>
  <c r="AE19" i="1"/>
  <c r="Q19" i="1"/>
  <c r="R19" i="1" s="1"/>
  <c r="J19" i="1"/>
  <c r="AE18" i="1"/>
  <c r="Q18" i="1"/>
  <c r="R18" i="1" s="1"/>
  <c r="J18" i="1"/>
  <c r="AB18" i="1" s="1"/>
  <c r="AC18" i="1" s="1"/>
  <c r="AE17" i="1"/>
  <c r="Q17" i="1"/>
  <c r="R17" i="1" s="1"/>
  <c r="J17" i="1"/>
  <c r="AE16" i="1"/>
  <c r="Q16" i="1"/>
  <c r="R16" i="1" s="1"/>
  <c r="J16" i="1"/>
  <c r="AE15" i="1"/>
  <c r="Q15" i="1"/>
  <c r="R15" i="1" s="1"/>
  <c r="J15" i="1"/>
  <c r="AB15" i="1" s="1"/>
  <c r="AC15" i="1" s="1"/>
  <c r="AE14" i="1"/>
  <c r="Q14" i="1"/>
  <c r="R14" i="1" s="1"/>
  <c r="J14" i="1"/>
  <c r="AE13" i="1"/>
  <c r="Q13" i="1"/>
  <c r="R13" i="1" s="1"/>
  <c r="J13" i="1"/>
  <c r="AE12" i="1"/>
  <c r="Q12" i="1"/>
  <c r="R12" i="1" s="1"/>
  <c r="J12" i="1"/>
  <c r="AB12" i="1" s="1"/>
  <c r="AC12" i="1" s="1"/>
  <c r="C12" i="1"/>
  <c r="AB27" i="1" l="1"/>
  <c r="AC27" i="1" s="1"/>
  <c r="AB13" i="1"/>
  <c r="AC13" i="1" s="1"/>
  <c r="AB16" i="1"/>
  <c r="AC16" i="1" s="1"/>
  <c r="AB19" i="1"/>
  <c r="AC19" i="1" s="1"/>
  <c r="AB22" i="1"/>
  <c r="AC22" i="1" s="1"/>
  <c r="AB25" i="1"/>
  <c r="AC25" i="1" s="1"/>
  <c r="AB14" i="1"/>
  <c r="AC14" i="1" s="1"/>
  <c r="AB17" i="1"/>
  <c r="AC17" i="1" s="1"/>
  <c r="AB20" i="1"/>
  <c r="AC20" i="1" s="1"/>
  <c r="AB23" i="1"/>
  <c r="AC23" i="1" s="1"/>
  <c r="AB26" i="1"/>
  <c r="AC26" i="1" s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</calcChain>
</file>

<file path=xl/sharedStrings.xml><?xml version="1.0" encoding="utf-8"?>
<sst xmlns="http://schemas.openxmlformats.org/spreadsheetml/2006/main" count="97" uniqueCount="72">
  <si>
    <t>СОГЛАСОВАНО:</t>
  </si>
  <si>
    <t>УТВЕРЖДАЮ:</t>
  </si>
  <si>
    <t>Директор Института психологии</t>
  </si>
  <si>
    <t>Проректор по внеучебной работе и молодежной политике, руководитель аппарата ректора</t>
  </si>
  <si>
    <t>___________А.И. Егорова</t>
  </si>
  <si>
    <t>__________________А.А.Ильин</t>
  </si>
  <si>
    <t xml:space="preserve">_____________ 2021г.    </t>
  </si>
  <si>
    <t>____________________2021г.</t>
  </si>
  <si>
    <t xml:space="preserve">Распределение по каналам занятости выпускников СВФУ  2021г.  </t>
  </si>
  <si>
    <t>(с филиалами; ВО/СПО; план/комм.; на 01.12.2021г.)</t>
  </si>
  <si>
    <t>УЧП</t>
  </si>
  <si>
    <t>Прием на 1 курс</t>
  </si>
  <si>
    <t xml:space="preserve">Выпуск </t>
  </si>
  <si>
    <t>Трудоустроено на работу</t>
  </si>
  <si>
    <t>Занято по другим каналам</t>
  </si>
  <si>
    <t>Из гр. 7, 14 всего занято по всем каналам</t>
  </si>
  <si>
    <t>Из гр. 1 в поисках работы</t>
  </si>
  <si>
    <t xml:space="preserve">всего </t>
  </si>
  <si>
    <t>бюджет</t>
  </si>
  <si>
    <t>комм.</t>
  </si>
  <si>
    <t>всего из гр. 1</t>
  </si>
  <si>
    <t>РС(Я)</t>
  </si>
  <si>
    <t>выезд за пределы РС(Я)</t>
  </si>
  <si>
    <t>самозанятый</t>
  </si>
  <si>
    <t>по специальности</t>
  </si>
  <si>
    <t>из гр.1  будут заняты  по другим каналам</t>
  </si>
  <si>
    <t>в том числе</t>
  </si>
  <si>
    <t>РФ</t>
  </si>
  <si>
    <t>Госзаказ РФ (иностранцы)</t>
  </si>
  <si>
    <t>целевой прием из гр. 2</t>
  </si>
  <si>
    <t>по уходу за ребенком</t>
  </si>
  <si>
    <t>по состоянию здоровья</t>
  </si>
  <si>
    <t>по семейным обстоят.</t>
  </si>
  <si>
    <t xml:space="preserve">продолжение обучения </t>
  </si>
  <si>
    <t>призваны в ряды ВС РФ</t>
  </si>
  <si>
    <t>СПО/ВО</t>
  </si>
  <si>
    <t>Бакалавриат</t>
  </si>
  <si>
    <t>Магистратура</t>
  </si>
  <si>
    <t>Ординатура</t>
  </si>
  <si>
    <t>Аспирантура</t>
  </si>
  <si>
    <t>кол-во</t>
  </si>
  <si>
    <t>%</t>
  </si>
  <si>
    <t>кол - во</t>
  </si>
  <si>
    <t xml:space="preserve">% </t>
  </si>
  <si>
    <t xml:space="preserve">кол - во </t>
  </si>
  <si>
    <t xml:space="preserve">кол-во </t>
  </si>
  <si>
    <t>ИП</t>
  </si>
  <si>
    <t>37.03.01</t>
  </si>
  <si>
    <t>Психология</t>
  </si>
  <si>
    <t>37.04.02</t>
  </si>
  <si>
    <t>Конфликтология</t>
  </si>
  <si>
    <t>Прикладная конфликтология</t>
  </si>
  <si>
    <t>37.05.01</t>
  </si>
  <si>
    <t>Клиническая психология</t>
  </si>
  <si>
    <t>Клинико-психологическая помощь ребенку и семье</t>
  </si>
  <si>
    <t>39.03.02</t>
  </si>
  <si>
    <t>Социальная работа</t>
  </si>
  <si>
    <t>Психосоциальная работа с населением</t>
  </si>
  <si>
    <t>39.03.03</t>
  </si>
  <si>
    <t>Организация работы с молодежью</t>
  </si>
  <si>
    <t>Социально-психологическая работа с молодежью</t>
  </si>
  <si>
    <t>39.04.02</t>
  </si>
  <si>
    <t>Социальная и психологическая помощь семье</t>
  </si>
  <si>
    <t>44.04.02</t>
  </si>
  <si>
    <t>Психолого-педагогическое образование</t>
  </si>
  <si>
    <t>Психология и педагогика образования одаренных детей</t>
  </si>
  <si>
    <t>44.05.01</t>
  </si>
  <si>
    <t>Педагогика и психология девиантного поведения</t>
  </si>
  <si>
    <t>Психолого-педагогическая профилактика девиантного поведения</t>
  </si>
  <si>
    <t>Исполнитель: начальник отдела мониторинга трудоустройства выпускников</t>
  </si>
  <si>
    <t>_____________  /Л.Н. Игнатьева/</t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</si>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</sst>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top"/>
      <protection locked="0"/>
    </xf>
    <xf numFmtId="10" fontId="6" fillId="0" borderId="1" xfId="0" applyNumberFormat="1" applyFont="1" applyBorder="1" applyAlignment="1" applyProtection="1">
      <alignment horizontal="center" vertical="top"/>
      <protection locked="0"/>
    </xf>
    <xf numFmtId="10" fontId="6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10" fontId="2" fillId="0" borderId="1" xfId="0" applyNumberFormat="1" applyFont="1" applyBorder="1" applyAlignment="1" applyProtection="1">
      <alignment horizontal="center" vertical="top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8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wrapText="1"/>
    </xf>
    <xf numFmtId="0" fontId="2" fillId="0" borderId="0" xfId="0" applyFont="1" applyFill="1" applyAlignment="1"/>
    <xf numFmtId="0" fontId="7" fillId="2" borderId="0" xfId="1" applyFont="1" applyFill="1"/>
    <xf numFmtId="0" fontId="2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2" applyFont="1" applyAlignment="1" applyProtection="1">
      <alignment horizontal="left" vertical="top"/>
      <protection locked="0"/>
    </xf>
    <xf numFmtId="0" fontId="9" fillId="0" borderId="0" xfId="2" applyFont="1" applyProtection="1">
      <protection locked="0"/>
    </xf>
    <xf numFmtId="0" fontId="9" fillId="0" borderId="0" xfId="2" applyFont="1" applyFill="1" applyProtection="1">
      <protection locked="0"/>
    </xf>
    <xf numFmtId="0" fontId="6" fillId="0" borderId="0" xfId="2" applyFont="1" applyFill="1" applyBorder="1" applyAlignment="1">
      <alignment horizontal="centerContinuous" vertical="center"/>
    </xf>
    <xf numFmtId="0" fontId="10" fillId="0" borderId="0" xfId="2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horizontal="center" vertical="center" textRotation="90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>
      <alignment horizontal="center" vertical="center" textRotation="90" wrapText="1"/>
    </xf>
    <xf numFmtId="0" fontId="12" fillId="0" borderId="1" xfId="3" applyFont="1" applyFill="1" applyBorder="1" applyAlignment="1">
      <alignment horizontal="center" vertical="center" textRotation="90" wrapText="1"/>
    </xf>
    <xf numFmtId="0" fontId="12" fillId="0" borderId="1" xfId="3" applyNumberFormat="1" applyFont="1" applyFill="1" applyBorder="1" applyAlignment="1">
      <alignment horizontal="center" vertical="center" wrapText="1"/>
    </xf>
    <xf numFmtId="10" fontId="12" fillId="0" borderId="1" xfId="5" applyNumberFormat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9" fontId="12" fillId="0" borderId="1" xfId="5" applyNumberFormat="1" applyFont="1" applyFill="1" applyBorder="1" applyAlignment="1">
      <alignment horizontal="center" vertical="center" wrapText="1"/>
    </xf>
    <xf numFmtId="164" fontId="12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</cellXfs>
  <cellStyles count="6">
    <cellStyle name="Обычный" xfId="0" builtinId="0"/>
    <cellStyle name="Обычный 12" xfId="2"/>
    <cellStyle name="Обычный 2 4 8 2" xfId="1"/>
    <cellStyle name="Обычный_Лист4" xfId="4"/>
    <cellStyle name="Обычный_Общий по фак. на 8.11.2010" xfId="3"/>
    <cellStyle name="Процентный 2 2 8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16" workbookViewId="0">
      <selection activeCell="AI10" sqref="AI10"/>
    </sheetView>
  </sheetViews>
  <sheetFormatPr defaultRowHeight="14.4" x14ac:dyDescent="0.3"/>
  <cols>
    <col min="1" max="1" width="5.33203125" customWidth="1"/>
    <col min="2" max="2" width="17.21875" style="15" customWidth="1"/>
    <col min="3" max="3" width="4.21875" customWidth="1"/>
    <col min="4" max="4" width="4.77734375" customWidth="1"/>
    <col min="5" max="5" width="4.21875" customWidth="1"/>
    <col min="6" max="6" width="2.6640625" customWidth="1"/>
    <col min="7" max="7" width="3.33203125" customWidth="1"/>
    <col min="8" max="8" width="5.44140625" customWidth="1"/>
    <col min="9" max="9" width="3.6640625" customWidth="1"/>
    <col min="10" max="10" width="4" customWidth="1"/>
    <col min="11" max="11" width="5.88671875" customWidth="1"/>
    <col min="12" max="12" width="3.109375" customWidth="1"/>
    <col min="13" max="13" width="2.44140625" customWidth="1"/>
    <col min="14" max="14" width="2.109375" customWidth="1"/>
    <col min="15" max="15" width="3.5546875" customWidth="1"/>
    <col min="16" max="16" width="6" customWidth="1"/>
    <col min="17" max="17" width="3.6640625" customWidth="1"/>
    <col min="18" max="18" width="6" customWidth="1"/>
    <col min="19" max="19" width="3.109375" customWidth="1"/>
    <col min="20" max="20" width="2.88671875" customWidth="1"/>
    <col min="21" max="21" width="2.109375" customWidth="1"/>
    <col min="22" max="22" width="2.88671875" customWidth="1"/>
    <col min="23" max="23" width="2" customWidth="1"/>
    <col min="24" max="24" width="2.6640625" customWidth="1"/>
    <col min="25" max="25" width="1.44140625" customWidth="1"/>
    <col min="26" max="26" width="1.5546875" customWidth="1"/>
    <col min="27" max="27" width="3" customWidth="1"/>
    <col min="28" max="28" width="5.33203125" customWidth="1"/>
    <col min="29" max="29" width="5.77734375" customWidth="1"/>
    <col min="30" max="30" width="3.88671875" customWidth="1"/>
    <col min="31" max="31" width="5.77734375" customWidth="1"/>
  </cols>
  <sheetData>
    <row r="1" spans="1:31" s="23" customFormat="1" ht="10.199999999999999" x14ac:dyDescent="0.2">
      <c r="A1" s="29" t="s">
        <v>0</v>
      </c>
      <c r="B1" s="29"/>
      <c r="Z1" s="30" t="s">
        <v>1</v>
      </c>
      <c r="AA1" s="30"/>
      <c r="AB1" s="30"/>
      <c r="AC1" s="31"/>
      <c r="AD1" s="31"/>
      <c r="AE1" s="32"/>
    </row>
    <row r="2" spans="1:31" s="23" customFormat="1" ht="16.2" customHeight="1" x14ac:dyDescent="0.2">
      <c r="A2" s="22" t="s">
        <v>2</v>
      </c>
      <c r="B2" s="22"/>
      <c r="Z2" s="52" t="s">
        <v>3</v>
      </c>
      <c r="AA2" s="52"/>
      <c r="AB2" s="52"/>
      <c r="AC2" s="52"/>
      <c r="AD2" s="52"/>
      <c r="AE2" s="52"/>
    </row>
    <row r="3" spans="1:31" s="23" customFormat="1" ht="7.2" customHeight="1" x14ac:dyDescent="0.2">
      <c r="A3" s="29" t="s">
        <v>4</v>
      </c>
      <c r="B3" s="29"/>
      <c r="Z3" s="30" t="s">
        <v>5</v>
      </c>
      <c r="AA3" s="32"/>
      <c r="AB3" s="30"/>
      <c r="AC3" s="30"/>
      <c r="AD3" s="30"/>
      <c r="AE3" s="30"/>
    </row>
    <row r="4" spans="1:31" s="23" customFormat="1" ht="10.199999999999999" x14ac:dyDescent="0.2">
      <c r="A4" s="29" t="s">
        <v>6</v>
      </c>
      <c r="B4" s="29"/>
      <c r="Z4" s="30" t="s">
        <v>7</v>
      </c>
      <c r="AA4" s="32"/>
      <c r="AB4" s="30"/>
      <c r="AC4" s="30"/>
      <c r="AD4" s="30"/>
      <c r="AE4" s="30"/>
    </row>
    <row r="5" spans="1:31" s="23" customFormat="1" ht="10.199999999999999" x14ac:dyDescent="0.2">
      <c r="A5" s="1"/>
      <c r="B5" s="16"/>
      <c r="C5" s="2"/>
      <c r="D5" s="33"/>
      <c r="E5" s="34"/>
      <c r="F5" s="35"/>
      <c r="G5" s="36" t="s">
        <v>8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5"/>
      <c r="X5" s="35"/>
      <c r="Y5" s="35"/>
      <c r="Z5" s="35"/>
      <c r="AA5" s="35"/>
      <c r="AB5" s="35"/>
      <c r="AC5" s="35"/>
      <c r="AD5" s="35"/>
      <c r="AE5" s="35"/>
    </row>
    <row r="6" spans="1:31" s="23" customFormat="1" ht="10.8" x14ac:dyDescent="0.2">
      <c r="A6" s="1"/>
      <c r="B6" s="16"/>
      <c r="C6" s="2"/>
      <c r="D6" s="33"/>
      <c r="E6" s="34"/>
      <c r="F6" s="35"/>
      <c r="G6" s="37" t="s">
        <v>9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5"/>
      <c r="X6" s="35"/>
      <c r="Y6" s="35"/>
      <c r="Z6" s="35"/>
      <c r="AA6" s="35"/>
      <c r="AB6" s="35"/>
      <c r="AC6" s="35"/>
      <c r="AD6" s="35"/>
      <c r="AE6" s="35"/>
    </row>
    <row r="7" spans="1:31" s="23" customFormat="1" ht="10.199999999999999" x14ac:dyDescent="0.2">
      <c r="A7" s="21" t="s">
        <v>10</v>
      </c>
      <c r="B7" s="21"/>
      <c r="C7" s="21" t="s">
        <v>11</v>
      </c>
      <c r="D7" s="20" t="s">
        <v>12</v>
      </c>
      <c r="E7" s="20"/>
      <c r="F7" s="20"/>
      <c r="G7" s="20"/>
      <c r="H7" s="20"/>
      <c r="I7" s="20"/>
      <c r="J7" s="20" t="s">
        <v>13</v>
      </c>
      <c r="K7" s="20"/>
      <c r="L7" s="20"/>
      <c r="M7" s="20"/>
      <c r="N7" s="20"/>
      <c r="O7" s="20"/>
      <c r="P7" s="20"/>
      <c r="Q7" s="20" t="s">
        <v>14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19" t="s">
        <v>15</v>
      </c>
      <c r="AC7" s="19"/>
      <c r="AD7" s="19" t="s">
        <v>16</v>
      </c>
      <c r="AE7" s="19"/>
    </row>
    <row r="8" spans="1:31" s="43" customFormat="1" ht="8.4" x14ac:dyDescent="0.2">
      <c r="A8" s="21"/>
      <c r="B8" s="21"/>
      <c r="C8" s="21"/>
      <c r="D8" s="39" t="s">
        <v>17</v>
      </c>
      <c r="E8" s="40" t="s">
        <v>18</v>
      </c>
      <c r="F8" s="40"/>
      <c r="G8" s="40"/>
      <c r="H8" s="40"/>
      <c r="I8" s="41" t="s">
        <v>19</v>
      </c>
      <c r="J8" s="40" t="s">
        <v>20</v>
      </c>
      <c r="K8" s="40"/>
      <c r="L8" s="40" t="s">
        <v>21</v>
      </c>
      <c r="M8" s="40" t="s">
        <v>22</v>
      </c>
      <c r="N8" s="40" t="s">
        <v>23</v>
      </c>
      <c r="O8" s="42" t="s">
        <v>24</v>
      </c>
      <c r="P8" s="42"/>
      <c r="Q8" s="42" t="s">
        <v>25</v>
      </c>
      <c r="R8" s="42"/>
      <c r="S8" s="41" t="s">
        <v>26</v>
      </c>
      <c r="T8" s="41"/>
      <c r="U8" s="41"/>
      <c r="V8" s="41"/>
      <c r="W8" s="41"/>
      <c r="X8" s="41"/>
      <c r="Y8" s="41"/>
      <c r="Z8" s="41"/>
      <c r="AA8" s="41"/>
      <c r="AB8" s="19"/>
      <c r="AC8" s="19"/>
      <c r="AD8" s="19"/>
      <c r="AE8" s="19"/>
    </row>
    <row r="9" spans="1:31" s="43" customFormat="1" ht="8.4" x14ac:dyDescent="0.2">
      <c r="A9" s="21"/>
      <c r="B9" s="21"/>
      <c r="C9" s="21"/>
      <c r="D9" s="39"/>
      <c r="E9" s="40" t="s">
        <v>27</v>
      </c>
      <c r="F9" s="44" t="s">
        <v>28</v>
      </c>
      <c r="G9" s="41" t="s">
        <v>21</v>
      </c>
      <c r="H9" s="41" t="s">
        <v>29</v>
      </c>
      <c r="I9" s="41"/>
      <c r="J9" s="40"/>
      <c r="K9" s="40"/>
      <c r="L9" s="40"/>
      <c r="M9" s="40"/>
      <c r="N9" s="40"/>
      <c r="O9" s="42"/>
      <c r="P9" s="42"/>
      <c r="Q9" s="42"/>
      <c r="R9" s="42"/>
      <c r="S9" s="45" t="s">
        <v>30</v>
      </c>
      <c r="T9" s="45" t="s">
        <v>31</v>
      </c>
      <c r="U9" s="45" t="s">
        <v>32</v>
      </c>
      <c r="V9" s="41" t="s">
        <v>33</v>
      </c>
      <c r="W9" s="41"/>
      <c r="X9" s="41"/>
      <c r="Y9" s="41"/>
      <c r="Z9" s="41"/>
      <c r="AA9" s="45" t="s">
        <v>34</v>
      </c>
      <c r="AB9" s="19"/>
      <c r="AC9" s="19"/>
      <c r="AD9" s="19"/>
      <c r="AE9" s="19"/>
    </row>
    <row r="10" spans="1:31" s="43" customFormat="1" ht="32.4" customHeight="1" x14ac:dyDescent="0.2">
      <c r="A10" s="21"/>
      <c r="B10" s="21"/>
      <c r="C10" s="21"/>
      <c r="D10" s="39"/>
      <c r="E10" s="40"/>
      <c r="F10" s="44"/>
      <c r="G10" s="41"/>
      <c r="H10" s="41"/>
      <c r="I10" s="41"/>
      <c r="J10" s="40"/>
      <c r="K10" s="40"/>
      <c r="L10" s="40"/>
      <c r="M10" s="40"/>
      <c r="N10" s="40"/>
      <c r="O10" s="42"/>
      <c r="P10" s="42"/>
      <c r="Q10" s="42"/>
      <c r="R10" s="42"/>
      <c r="S10" s="45"/>
      <c r="T10" s="45"/>
      <c r="U10" s="45"/>
      <c r="V10" s="46" t="s">
        <v>35</v>
      </c>
      <c r="W10" s="46" t="s">
        <v>36</v>
      </c>
      <c r="X10" s="46" t="s">
        <v>37</v>
      </c>
      <c r="Y10" s="46" t="s">
        <v>38</v>
      </c>
      <c r="Z10" s="46" t="s">
        <v>39</v>
      </c>
      <c r="AA10" s="45"/>
      <c r="AB10" s="19"/>
      <c r="AC10" s="19"/>
      <c r="AD10" s="19"/>
      <c r="AE10" s="19"/>
    </row>
    <row r="11" spans="1:31" s="43" customFormat="1" ht="19.8" customHeight="1" x14ac:dyDescent="0.2">
      <c r="A11" s="21"/>
      <c r="B11" s="21"/>
      <c r="C11" s="47" t="s">
        <v>40</v>
      </c>
      <c r="D11" s="47" t="s">
        <v>40</v>
      </c>
      <c r="E11" s="47" t="s">
        <v>40</v>
      </c>
      <c r="F11" s="47" t="s">
        <v>40</v>
      </c>
      <c r="G11" s="47" t="s">
        <v>40</v>
      </c>
      <c r="H11" s="47" t="s">
        <v>40</v>
      </c>
      <c r="I11" s="47" t="s">
        <v>40</v>
      </c>
      <c r="J11" s="47" t="s">
        <v>40</v>
      </c>
      <c r="K11" s="47" t="s">
        <v>41</v>
      </c>
      <c r="L11" s="47" t="s">
        <v>42</v>
      </c>
      <c r="M11" s="47" t="s">
        <v>42</v>
      </c>
      <c r="N11" s="47" t="s">
        <v>42</v>
      </c>
      <c r="O11" s="47" t="s">
        <v>42</v>
      </c>
      <c r="P11" s="48" t="s">
        <v>43</v>
      </c>
      <c r="Q11" s="47" t="s">
        <v>42</v>
      </c>
      <c r="R11" s="48" t="s">
        <v>43</v>
      </c>
      <c r="S11" s="47" t="s">
        <v>40</v>
      </c>
      <c r="T11" s="47" t="s">
        <v>40</v>
      </c>
      <c r="U11" s="47" t="s">
        <v>40</v>
      </c>
      <c r="V11" s="47" t="s">
        <v>40</v>
      </c>
      <c r="W11" s="47" t="s">
        <v>40</v>
      </c>
      <c r="X11" s="47" t="s">
        <v>40</v>
      </c>
      <c r="Y11" s="47" t="s">
        <v>40</v>
      </c>
      <c r="Z11" s="47" t="s">
        <v>40</v>
      </c>
      <c r="AA11" s="47" t="s">
        <v>40</v>
      </c>
      <c r="AB11" s="49" t="s">
        <v>44</v>
      </c>
      <c r="AC11" s="50" t="s">
        <v>43</v>
      </c>
      <c r="AD11" s="47" t="s">
        <v>45</v>
      </c>
      <c r="AE11" s="51" t="s">
        <v>41</v>
      </c>
    </row>
    <row r="12" spans="1:31" x14ac:dyDescent="0.3">
      <c r="A12" s="18" t="s">
        <v>46</v>
      </c>
      <c r="B12" s="18"/>
      <c r="C12" s="3">
        <f>C13+C14+C16+C18+C20+C22+C24+C26</f>
        <v>92</v>
      </c>
      <c r="D12" s="4">
        <v>59</v>
      </c>
      <c r="E12" s="4">
        <v>55</v>
      </c>
      <c r="F12" s="4"/>
      <c r="G12" s="4">
        <v>2</v>
      </c>
      <c r="H12" s="4">
        <v>7</v>
      </c>
      <c r="I12" s="4">
        <v>2</v>
      </c>
      <c r="J12" s="4">
        <f t="shared" ref="J12:J27" si="0">L12+M12</f>
        <v>44</v>
      </c>
      <c r="K12" s="5">
        <f t="shared" ref="K12:K27" si="1">J12/D12</f>
        <v>0.74576271186440679</v>
      </c>
      <c r="L12" s="4">
        <v>42</v>
      </c>
      <c r="M12" s="4">
        <v>2</v>
      </c>
      <c r="N12" s="4">
        <v>4</v>
      </c>
      <c r="O12" s="4">
        <v>43</v>
      </c>
      <c r="P12" s="6">
        <f t="shared" ref="P12:P27" si="2">O12/J12</f>
        <v>0.97727272727272729</v>
      </c>
      <c r="Q12" s="3">
        <f t="shared" ref="Q12:Q27" si="3">SUM(S12:AA12)</f>
        <v>11</v>
      </c>
      <c r="R12" s="6">
        <f t="shared" ref="R12:R27" si="4">Q12/D12</f>
        <v>0.1864406779661017</v>
      </c>
      <c r="S12" s="4">
        <v>3</v>
      </c>
      <c r="T12" s="4"/>
      <c r="U12" s="4">
        <v>1</v>
      </c>
      <c r="V12" s="4">
        <v>1</v>
      </c>
      <c r="W12" s="4"/>
      <c r="X12" s="4">
        <v>5</v>
      </c>
      <c r="Y12" s="4"/>
      <c r="Z12" s="4"/>
      <c r="AA12" s="4">
        <v>1</v>
      </c>
      <c r="AB12" s="4">
        <f t="shared" ref="AB12:AB27" si="5">J12+Q12</f>
        <v>55</v>
      </c>
      <c r="AC12" s="6">
        <f t="shared" ref="AC12:AC27" si="6">AB12/D12</f>
        <v>0.93220338983050843</v>
      </c>
      <c r="AD12" s="4">
        <v>4</v>
      </c>
      <c r="AE12" s="6">
        <f t="shared" ref="AE12:AE27" si="7">AD12/D12</f>
        <v>6.7796610169491525E-2</v>
      </c>
    </row>
    <row r="13" spans="1:31" x14ac:dyDescent="0.3">
      <c r="A13" s="7" t="s">
        <v>47</v>
      </c>
      <c r="B13" s="17" t="s">
        <v>48</v>
      </c>
      <c r="C13" s="8">
        <v>12</v>
      </c>
      <c r="D13" s="9">
        <v>8</v>
      </c>
      <c r="E13" s="9">
        <v>8</v>
      </c>
      <c r="F13" s="9"/>
      <c r="G13" s="9"/>
      <c r="H13" s="9">
        <v>1</v>
      </c>
      <c r="I13" s="9"/>
      <c r="J13" s="9">
        <f t="shared" si="0"/>
        <v>6</v>
      </c>
      <c r="K13" s="10">
        <f t="shared" si="1"/>
        <v>0.75</v>
      </c>
      <c r="L13" s="9">
        <v>6</v>
      </c>
      <c r="M13" s="9"/>
      <c r="N13" s="9"/>
      <c r="O13" s="9">
        <v>6</v>
      </c>
      <c r="P13" s="11">
        <f t="shared" si="2"/>
        <v>1</v>
      </c>
      <c r="Q13" s="8">
        <f t="shared" si="3"/>
        <v>2</v>
      </c>
      <c r="R13" s="12">
        <f t="shared" si="4"/>
        <v>0.25</v>
      </c>
      <c r="S13" s="9"/>
      <c r="T13" s="9"/>
      <c r="U13" s="9">
        <v>1</v>
      </c>
      <c r="V13" s="9">
        <v>1</v>
      </c>
      <c r="W13" s="9"/>
      <c r="X13" s="9"/>
      <c r="Y13" s="9"/>
      <c r="Z13" s="9"/>
      <c r="AA13" s="9"/>
      <c r="AB13" s="9">
        <f t="shared" si="5"/>
        <v>8</v>
      </c>
      <c r="AC13" s="11">
        <f t="shared" si="6"/>
        <v>1</v>
      </c>
      <c r="AD13" s="9"/>
      <c r="AE13" s="12">
        <f t="shared" si="7"/>
        <v>0</v>
      </c>
    </row>
    <row r="14" spans="1:31" x14ac:dyDescent="0.3">
      <c r="A14" s="7" t="s">
        <v>49</v>
      </c>
      <c r="B14" s="17" t="s">
        <v>50</v>
      </c>
      <c r="C14" s="8">
        <v>6</v>
      </c>
      <c r="D14" s="9">
        <v>5</v>
      </c>
      <c r="E14" s="9">
        <v>5</v>
      </c>
      <c r="F14" s="9"/>
      <c r="G14" s="9"/>
      <c r="H14" s="9"/>
      <c r="I14" s="9"/>
      <c r="J14" s="9">
        <f t="shared" si="0"/>
        <v>5</v>
      </c>
      <c r="K14" s="13">
        <f t="shared" si="1"/>
        <v>1</v>
      </c>
      <c r="L14" s="9">
        <v>5</v>
      </c>
      <c r="M14" s="9"/>
      <c r="N14" s="9"/>
      <c r="O14" s="9">
        <v>5</v>
      </c>
      <c r="P14" s="11">
        <f t="shared" si="2"/>
        <v>1</v>
      </c>
      <c r="Q14" s="8">
        <f t="shared" si="3"/>
        <v>0</v>
      </c>
      <c r="R14" s="12">
        <f t="shared" si="4"/>
        <v>0</v>
      </c>
      <c r="S14" s="9"/>
      <c r="T14" s="9"/>
      <c r="U14" s="9"/>
      <c r="V14" s="9"/>
      <c r="W14" s="9"/>
      <c r="X14" s="9"/>
      <c r="Y14" s="9"/>
      <c r="Z14" s="9"/>
      <c r="AA14" s="9"/>
      <c r="AB14" s="9">
        <f t="shared" si="5"/>
        <v>5</v>
      </c>
      <c r="AC14" s="11">
        <f t="shared" si="6"/>
        <v>1</v>
      </c>
      <c r="AD14" s="9"/>
      <c r="AE14" s="12">
        <f t="shared" si="7"/>
        <v>0</v>
      </c>
    </row>
    <row r="15" spans="1:31" x14ac:dyDescent="0.3">
      <c r="A15" s="7"/>
      <c r="B15" s="17" t="s">
        <v>51</v>
      </c>
      <c r="C15" s="8">
        <v>6</v>
      </c>
      <c r="D15" s="9">
        <v>5</v>
      </c>
      <c r="E15" s="9">
        <v>5</v>
      </c>
      <c r="F15" s="9"/>
      <c r="G15" s="9"/>
      <c r="H15" s="9"/>
      <c r="I15" s="9"/>
      <c r="J15" s="9">
        <f t="shared" si="0"/>
        <v>5</v>
      </c>
      <c r="K15" s="13">
        <f t="shared" si="1"/>
        <v>1</v>
      </c>
      <c r="L15" s="9">
        <v>5</v>
      </c>
      <c r="M15" s="9"/>
      <c r="N15" s="9"/>
      <c r="O15" s="9">
        <v>5</v>
      </c>
      <c r="P15" s="11">
        <f t="shared" si="2"/>
        <v>1</v>
      </c>
      <c r="Q15" s="8">
        <f t="shared" si="3"/>
        <v>0</v>
      </c>
      <c r="R15" s="12">
        <f t="shared" si="4"/>
        <v>0</v>
      </c>
      <c r="S15" s="9"/>
      <c r="T15" s="9"/>
      <c r="U15" s="9"/>
      <c r="V15" s="9"/>
      <c r="W15" s="9"/>
      <c r="X15" s="9"/>
      <c r="Y15" s="9"/>
      <c r="Z15" s="9"/>
      <c r="AA15" s="9"/>
      <c r="AB15" s="9">
        <f t="shared" si="5"/>
        <v>5</v>
      </c>
      <c r="AC15" s="11">
        <f t="shared" si="6"/>
        <v>1</v>
      </c>
      <c r="AD15" s="9"/>
      <c r="AE15" s="12">
        <f t="shared" si="7"/>
        <v>0</v>
      </c>
    </row>
    <row r="16" spans="1:31" x14ac:dyDescent="0.3">
      <c r="A16" s="7" t="s">
        <v>52</v>
      </c>
      <c r="B16" s="17" t="s">
        <v>53</v>
      </c>
      <c r="C16" s="8">
        <v>12</v>
      </c>
      <c r="D16" s="9">
        <v>9</v>
      </c>
      <c r="E16" s="9">
        <v>9</v>
      </c>
      <c r="F16" s="9"/>
      <c r="G16" s="9"/>
      <c r="H16" s="9">
        <v>1</v>
      </c>
      <c r="I16" s="9"/>
      <c r="J16" s="9">
        <f t="shared" si="0"/>
        <v>8</v>
      </c>
      <c r="K16" s="10">
        <f t="shared" si="1"/>
        <v>0.88888888888888884</v>
      </c>
      <c r="L16" s="9">
        <v>8</v>
      </c>
      <c r="M16" s="9"/>
      <c r="N16" s="9">
        <v>2</v>
      </c>
      <c r="O16" s="9">
        <v>7</v>
      </c>
      <c r="P16" s="12">
        <f t="shared" si="2"/>
        <v>0.875</v>
      </c>
      <c r="Q16" s="8">
        <f t="shared" si="3"/>
        <v>1</v>
      </c>
      <c r="R16" s="12">
        <f t="shared" si="4"/>
        <v>0.1111111111111111</v>
      </c>
      <c r="S16" s="9">
        <v>1</v>
      </c>
      <c r="T16" s="9"/>
      <c r="U16" s="9"/>
      <c r="V16" s="9"/>
      <c r="W16" s="9"/>
      <c r="X16" s="9"/>
      <c r="Y16" s="9"/>
      <c r="Z16" s="9"/>
      <c r="AA16" s="9"/>
      <c r="AB16" s="9">
        <f t="shared" si="5"/>
        <v>9</v>
      </c>
      <c r="AC16" s="11">
        <f t="shared" si="6"/>
        <v>1</v>
      </c>
      <c r="AD16" s="9"/>
      <c r="AE16" s="12">
        <f t="shared" si="7"/>
        <v>0</v>
      </c>
    </row>
    <row r="17" spans="1:31" ht="20.399999999999999" x14ac:dyDescent="0.3">
      <c r="A17" s="7"/>
      <c r="B17" s="17" t="s">
        <v>54</v>
      </c>
      <c r="C17" s="8">
        <v>12</v>
      </c>
      <c r="D17" s="9">
        <v>9</v>
      </c>
      <c r="E17" s="9">
        <v>9</v>
      </c>
      <c r="F17" s="9"/>
      <c r="G17" s="9"/>
      <c r="H17" s="9">
        <v>1</v>
      </c>
      <c r="I17" s="9"/>
      <c r="J17" s="9">
        <f t="shared" si="0"/>
        <v>8</v>
      </c>
      <c r="K17" s="10">
        <f t="shared" si="1"/>
        <v>0.88888888888888884</v>
      </c>
      <c r="L17" s="9">
        <v>8</v>
      </c>
      <c r="M17" s="9"/>
      <c r="N17" s="9">
        <v>2</v>
      </c>
      <c r="O17" s="9">
        <v>7</v>
      </c>
      <c r="P17" s="12">
        <f t="shared" si="2"/>
        <v>0.875</v>
      </c>
      <c r="Q17" s="8">
        <f t="shared" si="3"/>
        <v>1</v>
      </c>
      <c r="R17" s="12">
        <f t="shared" si="4"/>
        <v>0.1111111111111111</v>
      </c>
      <c r="S17" s="9">
        <v>1</v>
      </c>
      <c r="T17" s="9"/>
      <c r="U17" s="9"/>
      <c r="V17" s="9"/>
      <c r="W17" s="9"/>
      <c r="X17" s="9"/>
      <c r="Y17" s="9"/>
      <c r="Z17" s="9"/>
      <c r="AA17" s="9"/>
      <c r="AB17" s="9">
        <f t="shared" si="5"/>
        <v>9</v>
      </c>
      <c r="AC17" s="11">
        <f t="shared" si="6"/>
        <v>1</v>
      </c>
      <c r="AD17" s="9"/>
      <c r="AE17" s="12">
        <f t="shared" si="7"/>
        <v>0</v>
      </c>
    </row>
    <row r="18" spans="1:31" x14ac:dyDescent="0.3">
      <c r="A18" s="7" t="s">
        <v>55</v>
      </c>
      <c r="B18" s="17" t="s">
        <v>56</v>
      </c>
      <c r="C18" s="8">
        <v>15</v>
      </c>
      <c r="D18" s="9">
        <v>7</v>
      </c>
      <c r="E18" s="9">
        <v>6</v>
      </c>
      <c r="F18" s="9"/>
      <c r="G18" s="9">
        <v>1</v>
      </c>
      <c r="H18" s="9"/>
      <c r="I18" s="9"/>
      <c r="J18" s="9">
        <f t="shared" si="0"/>
        <v>3</v>
      </c>
      <c r="K18" s="10">
        <f t="shared" si="1"/>
        <v>0.42857142857142855</v>
      </c>
      <c r="L18" s="9">
        <v>3</v>
      </c>
      <c r="M18" s="9"/>
      <c r="N18" s="9"/>
      <c r="O18" s="9">
        <v>3</v>
      </c>
      <c r="P18" s="11">
        <f t="shared" si="2"/>
        <v>1</v>
      </c>
      <c r="Q18" s="8">
        <f t="shared" si="3"/>
        <v>3</v>
      </c>
      <c r="R18" s="12">
        <f t="shared" si="4"/>
        <v>0.42857142857142855</v>
      </c>
      <c r="S18" s="9">
        <v>1</v>
      </c>
      <c r="T18" s="9"/>
      <c r="U18" s="9"/>
      <c r="V18" s="9"/>
      <c r="W18" s="9"/>
      <c r="X18" s="9">
        <v>2</v>
      </c>
      <c r="Y18" s="9"/>
      <c r="Z18" s="9"/>
      <c r="AA18" s="9"/>
      <c r="AB18" s="9">
        <f t="shared" si="5"/>
        <v>6</v>
      </c>
      <c r="AC18" s="12">
        <f t="shared" si="6"/>
        <v>0.8571428571428571</v>
      </c>
      <c r="AD18" s="9">
        <v>1</v>
      </c>
      <c r="AE18" s="12">
        <f t="shared" si="7"/>
        <v>0.14285714285714285</v>
      </c>
    </row>
    <row r="19" spans="1:31" ht="20.399999999999999" x14ac:dyDescent="0.3">
      <c r="A19" s="7"/>
      <c r="B19" s="17" t="s">
        <v>57</v>
      </c>
      <c r="C19" s="8">
        <v>15</v>
      </c>
      <c r="D19" s="9">
        <v>7</v>
      </c>
      <c r="E19" s="9">
        <v>6</v>
      </c>
      <c r="F19" s="9"/>
      <c r="G19" s="9">
        <v>1</v>
      </c>
      <c r="H19" s="9"/>
      <c r="I19" s="9"/>
      <c r="J19" s="9">
        <f t="shared" si="0"/>
        <v>3</v>
      </c>
      <c r="K19" s="10">
        <f t="shared" si="1"/>
        <v>0.42857142857142855</v>
      </c>
      <c r="L19" s="9">
        <v>3</v>
      </c>
      <c r="M19" s="9"/>
      <c r="N19" s="9"/>
      <c r="O19" s="9">
        <v>3</v>
      </c>
      <c r="P19" s="11">
        <f t="shared" si="2"/>
        <v>1</v>
      </c>
      <c r="Q19" s="8">
        <f t="shared" si="3"/>
        <v>3</v>
      </c>
      <c r="R19" s="12">
        <f t="shared" si="4"/>
        <v>0.42857142857142855</v>
      </c>
      <c r="S19" s="9">
        <v>1</v>
      </c>
      <c r="T19" s="9"/>
      <c r="U19" s="9"/>
      <c r="V19" s="9"/>
      <c r="W19" s="9"/>
      <c r="X19" s="9">
        <v>2</v>
      </c>
      <c r="Y19" s="9"/>
      <c r="Z19" s="9"/>
      <c r="AA19" s="9"/>
      <c r="AB19" s="9">
        <f t="shared" si="5"/>
        <v>6</v>
      </c>
      <c r="AC19" s="12">
        <f t="shared" si="6"/>
        <v>0.8571428571428571</v>
      </c>
      <c r="AD19" s="9">
        <v>1</v>
      </c>
      <c r="AE19" s="12">
        <f t="shared" si="7"/>
        <v>0.14285714285714285</v>
      </c>
    </row>
    <row r="20" spans="1:31" ht="20.399999999999999" x14ac:dyDescent="0.3">
      <c r="A20" s="7" t="s">
        <v>58</v>
      </c>
      <c r="B20" s="17" t="s">
        <v>59</v>
      </c>
      <c r="C20" s="8">
        <v>5</v>
      </c>
      <c r="D20" s="9">
        <v>5</v>
      </c>
      <c r="E20" s="9">
        <v>5</v>
      </c>
      <c r="F20" s="9"/>
      <c r="G20" s="9"/>
      <c r="H20" s="9">
        <v>1</v>
      </c>
      <c r="I20" s="9"/>
      <c r="J20" s="9">
        <f t="shared" si="0"/>
        <v>2</v>
      </c>
      <c r="K20" s="10">
        <f t="shared" si="1"/>
        <v>0.4</v>
      </c>
      <c r="L20" s="9">
        <v>2</v>
      </c>
      <c r="M20" s="9"/>
      <c r="N20" s="9"/>
      <c r="O20" s="9">
        <v>2</v>
      </c>
      <c r="P20" s="11">
        <f t="shared" si="2"/>
        <v>1</v>
      </c>
      <c r="Q20" s="8">
        <f t="shared" si="3"/>
        <v>3</v>
      </c>
      <c r="R20" s="12">
        <f t="shared" si="4"/>
        <v>0.6</v>
      </c>
      <c r="S20" s="9"/>
      <c r="T20" s="9"/>
      <c r="U20" s="9"/>
      <c r="V20" s="9"/>
      <c r="W20" s="9"/>
      <c r="X20" s="9">
        <v>3</v>
      </c>
      <c r="Y20" s="9"/>
      <c r="Z20" s="9"/>
      <c r="AA20" s="9"/>
      <c r="AB20" s="9">
        <f t="shared" si="5"/>
        <v>5</v>
      </c>
      <c r="AC20" s="11">
        <f t="shared" si="6"/>
        <v>1</v>
      </c>
      <c r="AD20" s="9"/>
      <c r="AE20" s="12">
        <f t="shared" si="7"/>
        <v>0</v>
      </c>
    </row>
    <row r="21" spans="1:31" ht="20.399999999999999" x14ac:dyDescent="0.3">
      <c r="A21" s="7"/>
      <c r="B21" s="17" t="s">
        <v>60</v>
      </c>
      <c r="C21" s="8">
        <v>5</v>
      </c>
      <c r="D21" s="9">
        <v>5</v>
      </c>
      <c r="E21" s="9">
        <v>5</v>
      </c>
      <c r="F21" s="9"/>
      <c r="G21" s="9"/>
      <c r="H21" s="9">
        <v>1</v>
      </c>
      <c r="I21" s="9"/>
      <c r="J21" s="9">
        <f t="shared" si="0"/>
        <v>2</v>
      </c>
      <c r="K21" s="10">
        <f t="shared" si="1"/>
        <v>0.4</v>
      </c>
      <c r="L21" s="9">
        <v>2</v>
      </c>
      <c r="M21" s="9"/>
      <c r="N21" s="9"/>
      <c r="O21" s="9">
        <v>2</v>
      </c>
      <c r="P21" s="11">
        <f t="shared" si="2"/>
        <v>1</v>
      </c>
      <c r="Q21" s="8">
        <f t="shared" si="3"/>
        <v>3</v>
      </c>
      <c r="R21" s="12">
        <f t="shared" si="4"/>
        <v>0.6</v>
      </c>
      <c r="S21" s="9"/>
      <c r="T21" s="9"/>
      <c r="U21" s="9"/>
      <c r="V21" s="9"/>
      <c r="W21" s="9"/>
      <c r="X21" s="9">
        <v>3</v>
      </c>
      <c r="Y21" s="9"/>
      <c r="Z21" s="9"/>
      <c r="AA21" s="9"/>
      <c r="AB21" s="9">
        <f t="shared" si="5"/>
        <v>5</v>
      </c>
      <c r="AC21" s="11">
        <f t="shared" si="6"/>
        <v>1</v>
      </c>
      <c r="AD21" s="9"/>
      <c r="AE21" s="12">
        <f t="shared" si="7"/>
        <v>0</v>
      </c>
    </row>
    <row r="22" spans="1:31" x14ac:dyDescent="0.3">
      <c r="A22" s="7" t="s">
        <v>61</v>
      </c>
      <c r="B22" s="17" t="s">
        <v>56</v>
      </c>
      <c r="C22" s="8">
        <v>13</v>
      </c>
      <c r="D22" s="9">
        <v>7</v>
      </c>
      <c r="E22" s="9">
        <v>5</v>
      </c>
      <c r="F22" s="9"/>
      <c r="G22" s="9"/>
      <c r="H22" s="9"/>
      <c r="I22" s="9">
        <v>2</v>
      </c>
      <c r="J22" s="9">
        <f t="shared" si="0"/>
        <v>7</v>
      </c>
      <c r="K22" s="13">
        <f t="shared" si="1"/>
        <v>1</v>
      </c>
      <c r="L22" s="9">
        <v>5</v>
      </c>
      <c r="M22" s="9">
        <v>2</v>
      </c>
      <c r="N22" s="9">
        <v>1</v>
      </c>
      <c r="O22" s="9">
        <v>7</v>
      </c>
      <c r="P22" s="11">
        <f t="shared" si="2"/>
        <v>1</v>
      </c>
      <c r="Q22" s="8">
        <f t="shared" si="3"/>
        <v>0</v>
      </c>
      <c r="R22" s="12">
        <f t="shared" si="4"/>
        <v>0</v>
      </c>
      <c r="S22" s="9"/>
      <c r="T22" s="9"/>
      <c r="U22" s="9"/>
      <c r="V22" s="9"/>
      <c r="W22" s="9"/>
      <c r="X22" s="9"/>
      <c r="Y22" s="9"/>
      <c r="Z22" s="9"/>
      <c r="AA22" s="9"/>
      <c r="AB22" s="9">
        <f t="shared" si="5"/>
        <v>7</v>
      </c>
      <c r="AC22" s="11">
        <f t="shared" si="6"/>
        <v>1</v>
      </c>
      <c r="AD22" s="9"/>
      <c r="AE22" s="12">
        <f t="shared" si="7"/>
        <v>0</v>
      </c>
    </row>
    <row r="23" spans="1:31" ht="20.399999999999999" x14ac:dyDescent="0.3">
      <c r="A23" s="7"/>
      <c r="B23" s="17" t="s">
        <v>62</v>
      </c>
      <c r="C23" s="8">
        <v>13</v>
      </c>
      <c r="D23" s="9">
        <v>7</v>
      </c>
      <c r="E23" s="9">
        <v>5</v>
      </c>
      <c r="F23" s="9"/>
      <c r="G23" s="9"/>
      <c r="H23" s="9"/>
      <c r="I23" s="9">
        <v>2</v>
      </c>
      <c r="J23" s="9">
        <f t="shared" si="0"/>
        <v>7</v>
      </c>
      <c r="K23" s="13">
        <f t="shared" si="1"/>
        <v>1</v>
      </c>
      <c r="L23" s="9">
        <v>5</v>
      </c>
      <c r="M23" s="9">
        <v>2</v>
      </c>
      <c r="N23" s="9">
        <v>1</v>
      </c>
      <c r="O23" s="9">
        <v>7</v>
      </c>
      <c r="P23" s="11">
        <f t="shared" si="2"/>
        <v>1</v>
      </c>
      <c r="Q23" s="8">
        <f t="shared" si="3"/>
        <v>0</v>
      </c>
      <c r="R23" s="12">
        <f t="shared" si="4"/>
        <v>0</v>
      </c>
      <c r="S23" s="9"/>
      <c r="T23" s="9"/>
      <c r="U23" s="9"/>
      <c r="V23" s="9"/>
      <c r="W23" s="9"/>
      <c r="X23" s="9"/>
      <c r="Y23" s="9"/>
      <c r="Z23" s="9"/>
      <c r="AA23" s="9"/>
      <c r="AB23" s="9">
        <f t="shared" si="5"/>
        <v>7</v>
      </c>
      <c r="AC23" s="11">
        <f t="shared" si="6"/>
        <v>1</v>
      </c>
      <c r="AD23" s="9"/>
      <c r="AE23" s="12">
        <f t="shared" si="7"/>
        <v>0</v>
      </c>
    </row>
    <row r="24" spans="1:31" ht="20.399999999999999" x14ac:dyDescent="0.3">
      <c r="A24" s="7" t="s">
        <v>63</v>
      </c>
      <c r="B24" s="17" t="s">
        <v>64</v>
      </c>
      <c r="C24" s="8">
        <v>10</v>
      </c>
      <c r="D24" s="9">
        <v>6</v>
      </c>
      <c r="E24" s="9">
        <v>6</v>
      </c>
      <c r="F24" s="9"/>
      <c r="G24" s="9"/>
      <c r="H24" s="9"/>
      <c r="I24" s="9"/>
      <c r="J24" s="9">
        <f t="shared" si="0"/>
        <v>4</v>
      </c>
      <c r="K24" s="10">
        <f t="shared" si="1"/>
        <v>0.66666666666666663</v>
      </c>
      <c r="L24" s="9">
        <v>4</v>
      </c>
      <c r="M24" s="9"/>
      <c r="N24" s="9">
        <v>1</v>
      </c>
      <c r="O24" s="9">
        <v>4</v>
      </c>
      <c r="P24" s="11">
        <f t="shared" si="2"/>
        <v>1</v>
      </c>
      <c r="Q24" s="8">
        <f t="shared" si="3"/>
        <v>1</v>
      </c>
      <c r="R24" s="12">
        <f t="shared" si="4"/>
        <v>0.16666666666666666</v>
      </c>
      <c r="S24" s="9">
        <v>1</v>
      </c>
      <c r="T24" s="9"/>
      <c r="U24" s="9"/>
      <c r="V24" s="9"/>
      <c r="W24" s="9"/>
      <c r="X24" s="9"/>
      <c r="Y24" s="9"/>
      <c r="Z24" s="9"/>
      <c r="AA24" s="9"/>
      <c r="AB24" s="9">
        <f t="shared" si="5"/>
        <v>5</v>
      </c>
      <c r="AC24" s="12">
        <f t="shared" si="6"/>
        <v>0.83333333333333337</v>
      </c>
      <c r="AD24" s="9">
        <v>1</v>
      </c>
      <c r="AE24" s="12">
        <f t="shared" si="7"/>
        <v>0.16666666666666666</v>
      </c>
    </row>
    <row r="25" spans="1:31" ht="20.399999999999999" x14ac:dyDescent="0.3">
      <c r="A25" s="7"/>
      <c r="B25" s="17" t="s">
        <v>65</v>
      </c>
      <c r="C25" s="8">
        <v>10</v>
      </c>
      <c r="D25" s="9">
        <v>6</v>
      </c>
      <c r="E25" s="9">
        <v>6</v>
      </c>
      <c r="F25" s="9"/>
      <c r="G25" s="9"/>
      <c r="H25" s="9"/>
      <c r="I25" s="9"/>
      <c r="J25" s="9">
        <f t="shared" si="0"/>
        <v>4</v>
      </c>
      <c r="K25" s="10">
        <f t="shared" si="1"/>
        <v>0.66666666666666663</v>
      </c>
      <c r="L25" s="9">
        <v>4</v>
      </c>
      <c r="M25" s="9"/>
      <c r="N25" s="9">
        <v>1</v>
      </c>
      <c r="O25" s="9">
        <v>4</v>
      </c>
      <c r="P25" s="11">
        <f t="shared" si="2"/>
        <v>1</v>
      </c>
      <c r="Q25" s="8">
        <f t="shared" si="3"/>
        <v>1</v>
      </c>
      <c r="R25" s="12">
        <f t="shared" si="4"/>
        <v>0.16666666666666666</v>
      </c>
      <c r="S25" s="9">
        <v>1</v>
      </c>
      <c r="T25" s="9"/>
      <c r="U25" s="9"/>
      <c r="V25" s="9"/>
      <c r="W25" s="9"/>
      <c r="X25" s="9"/>
      <c r="Y25" s="9"/>
      <c r="Z25" s="9"/>
      <c r="AA25" s="9"/>
      <c r="AB25" s="9">
        <f t="shared" si="5"/>
        <v>5</v>
      </c>
      <c r="AC25" s="12">
        <f t="shared" si="6"/>
        <v>0.83333333333333337</v>
      </c>
      <c r="AD25" s="9">
        <v>1</v>
      </c>
      <c r="AE25" s="12">
        <f t="shared" si="7"/>
        <v>0.16666666666666666</v>
      </c>
    </row>
    <row r="26" spans="1:31" ht="20.399999999999999" x14ac:dyDescent="0.3">
      <c r="A26" s="7" t="s">
        <v>66</v>
      </c>
      <c r="B26" s="17" t="s">
        <v>67</v>
      </c>
      <c r="C26" s="8">
        <v>19</v>
      </c>
      <c r="D26" s="9">
        <v>12</v>
      </c>
      <c r="E26" s="9">
        <v>11</v>
      </c>
      <c r="F26" s="9"/>
      <c r="G26" s="9">
        <v>1</v>
      </c>
      <c r="H26" s="9">
        <v>4</v>
      </c>
      <c r="I26" s="9"/>
      <c r="J26" s="9">
        <f t="shared" si="0"/>
        <v>9</v>
      </c>
      <c r="K26" s="10">
        <f t="shared" si="1"/>
        <v>0.75</v>
      </c>
      <c r="L26" s="9">
        <v>9</v>
      </c>
      <c r="M26" s="9"/>
      <c r="N26" s="9"/>
      <c r="O26" s="9">
        <v>9</v>
      </c>
      <c r="P26" s="11">
        <f t="shared" si="2"/>
        <v>1</v>
      </c>
      <c r="Q26" s="8">
        <f t="shared" si="3"/>
        <v>1</v>
      </c>
      <c r="R26" s="12">
        <f t="shared" si="4"/>
        <v>8.3333333333333329E-2</v>
      </c>
      <c r="S26" s="9"/>
      <c r="T26" s="9"/>
      <c r="U26" s="9"/>
      <c r="V26" s="9"/>
      <c r="W26" s="9"/>
      <c r="X26" s="9"/>
      <c r="Y26" s="9"/>
      <c r="Z26" s="9"/>
      <c r="AA26" s="9">
        <v>1</v>
      </c>
      <c r="AB26" s="9">
        <f t="shared" si="5"/>
        <v>10</v>
      </c>
      <c r="AC26" s="12">
        <f t="shared" si="6"/>
        <v>0.83333333333333337</v>
      </c>
      <c r="AD26" s="9">
        <v>2</v>
      </c>
      <c r="AE26" s="12">
        <f t="shared" si="7"/>
        <v>0.16666666666666666</v>
      </c>
    </row>
    <row r="27" spans="1:31" ht="30.6" x14ac:dyDescent="0.3">
      <c r="A27" s="7"/>
      <c r="B27" s="17" t="s">
        <v>68</v>
      </c>
      <c r="C27" s="8"/>
      <c r="D27" s="9">
        <v>12</v>
      </c>
      <c r="E27" s="9">
        <v>11</v>
      </c>
      <c r="F27" s="9"/>
      <c r="G27" s="9">
        <v>1</v>
      </c>
      <c r="H27" s="9">
        <v>4</v>
      </c>
      <c r="I27" s="9"/>
      <c r="J27" s="9">
        <f t="shared" si="0"/>
        <v>9</v>
      </c>
      <c r="K27" s="10">
        <f t="shared" si="1"/>
        <v>0.75</v>
      </c>
      <c r="L27" s="9">
        <v>9</v>
      </c>
      <c r="M27" s="9"/>
      <c r="N27" s="9"/>
      <c r="O27" s="9">
        <v>9</v>
      </c>
      <c r="P27" s="11">
        <f t="shared" si="2"/>
        <v>1</v>
      </c>
      <c r="Q27" s="8">
        <f t="shared" si="3"/>
        <v>1</v>
      </c>
      <c r="R27" s="12">
        <f t="shared" si="4"/>
        <v>8.3333333333333329E-2</v>
      </c>
      <c r="S27" s="9"/>
      <c r="T27" s="9"/>
      <c r="U27" s="9"/>
      <c r="V27" s="9"/>
      <c r="W27" s="9"/>
      <c r="X27" s="9"/>
      <c r="Y27" s="9"/>
      <c r="Z27" s="9"/>
      <c r="AA27" s="9">
        <v>1</v>
      </c>
      <c r="AB27" s="9">
        <f t="shared" si="5"/>
        <v>10</v>
      </c>
      <c r="AC27" s="12">
        <f t="shared" si="6"/>
        <v>0.83333333333333337</v>
      </c>
      <c r="AD27" s="9">
        <v>2</v>
      </c>
      <c r="AE27" s="12">
        <f t="shared" si="7"/>
        <v>0.16666666666666666</v>
      </c>
    </row>
    <row r="29" spans="1:31" s="23" customFormat="1" ht="23.4" x14ac:dyDescent="0.2">
      <c r="B29" s="38" t="s">
        <v>69</v>
      </c>
      <c r="C29" s="24"/>
      <c r="D29" s="24"/>
      <c r="E29" s="14"/>
      <c r="F29" s="25" t="s">
        <v>70</v>
      </c>
      <c r="G29" s="26"/>
      <c r="H29" s="14"/>
      <c r="I29" s="27"/>
      <c r="J29" s="28" t="s">
        <v>71</v>
      </c>
    </row>
  </sheetData>
  <mergeCells count="32">
    <mergeCell ref="A1:B1"/>
    <mergeCell ref="A2:B2"/>
    <mergeCell ref="Z2:AE2"/>
    <mergeCell ref="A3:B3"/>
    <mergeCell ref="A4:B4"/>
    <mergeCell ref="AB7:AC10"/>
    <mergeCell ref="AD7:AE10"/>
    <mergeCell ref="D8:D10"/>
    <mergeCell ref="E8:H8"/>
    <mergeCell ref="I8:I10"/>
    <mergeCell ref="J8:K10"/>
    <mergeCell ref="L8:L10"/>
    <mergeCell ref="M8:M10"/>
    <mergeCell ref="N8:N10"/>
    <mergeCell ref="O8:P10"/>
    <mergeCell ref="D7:I7"/>
    <mergeCell ref="J7:P7"/>
    <mergeCell ref="Q7:AA7"/>
    <mergeCell ref="AA9:AA10"/>
    <mergeCell ref="A12:B12"/>
    <mergeCell ref="Q8:R10"/>
    <mergeCell ref="S8:AA8"/>
    <mergeCell ref="E9:E10"/>
    <mergeCell ref="F9:F10"/>
    <mergeCell ref="G9:G10"/>
    <mergeCell ref="H9:H10"/>
    <mergeCell ref="S9:S10"/>
    <mergeCell ref="T9:T10"/>
    <mergeCell ref="U9:U10"/>
    <mergeCell ref="V9:Z9"/>
    <mergeCell ref="A7:B11"/>
    <mergeCell ref="C7:C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2021-12-16T12:20:20Z</cp:lastPrinted>
  <dcterms:created xsi:type="dcterms:W3CDTF">2021-12-15T02:43:25Z</dcterms:created>
  <dcterms:modified xsi:type="dcterms:W3CDTF">2021-12-16T12:27:14Z</dcterms:modified>
</cp:coreProperties>
</file>